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1.ข้อมูล" sheetId="1" r:id="rId1"/>
    <sheet name="2.ICD10" sheetId="2" r:id="rId2"/>
    <sheet name="3.Highcost" sheetId="3" r:id="rId3"/>
  </sheets>
  <definedNames/>
  <calcPr fullCalcOnLoad="1"/>
</workbook>
</file>

<file path=xl/sharedStrings.xml><?xml version="1.0" encoding="utf-8"?>
<sst xmlns="http://schemas.openxmlformats.org/spreadsheetml/2006/main" count="197" uniqueCount="111">
  <si>
    <t>ตรอน</t>
  </si>
  <si>
    <t>อำเภอ</t>
  </si>
  <si>
    <t>OP visit (เฉพาะ รพ.) (ครั้ง)</t>
  </si>
  <si>
    <t>OP visit (เฉพาะ รพ.สต.) (ครั้ง)</t>
  </si>
  <si>
    <t>รวม OP visit ทั้ง CUP (ครั้ง)</t>
  </si>
  <si>
    <t>IP admit (ผู้ป่วยใน) (ครั้ง)</t>
  </si>
  <si>
    <t>จำนวนวันนอน รพ. (วัน)</t>
  </si>
  <si>
    <t>ค่ายารวม (เฉพาะ รพ.) (บาท)</t>
  </si>
  <si>
    <t>ค่ายา รพ.สต. (บาท)</t>
  </si>
  <si>
    <t>ค่ายาเฉลี่ยต่อ OP visit 3 ปี (เฉพาะ รพ.) (บาท)</t>
  </si>
  <si>
    <t>ค่ายาเฉลี่ยต่อ OP visit 3 ปี (เฉพาะ รพ.สต.) (บาท)</t>
  </si>
  <si>
    <t>ค่ายาเฉลี่ยต่อ OP visit ทั้ง CUP (บาท)</t>
  </si>
  <si>
    <t>คงคลังยา ณ สิ้นกันยายน (บาท)</t>
  </si>
  <si>
    <t>บ้านโคก</t>
  </si>
  <si>
    <t>ฟากท่า</t>
  </si>
  <si>
    <t>น้ำปาด</t>
  </si>
  <si>
    <t>ท่าปลา</t>
  </si>
  <si>
    <t>ลับแล</t>
  </si>
  <si>
    <t>พิชัย</t>
  </si>
  <si>
    <t>ทองแสนขัน</t>
  </si>
  <si>
    <t>อุตรดิตถ์</t>
  </si>
  <si>
    <t>รายงานข้อมูลประกอบตัวชี้วัดลดต้นทุนมูลค่ายาลงร้อยละ 10 ปีงบประมาณ 2557</t>
  </si>
  <si>
    <t>มูลค่าจัดซื้อยารวมทั้ง CUP (บาท)</t>
  </si>
  <si>
    <t>จากโปรแกรม unit cost (บาท)</t>
  </si>
  <si>
    <t>ลำดับ</t>
  </si>
  <si>
    <t>รายการยา</t>
  </si>
  <si>
    <t>ราคาต่อหน่วย</t>
  </si>
  <si>
    <t>มูลค่า (บาท)</t>
  </si>
  <si>
    <t xml:space="preserve">ปริมาณ (หน่วยย่อยสุด: </t>
  </si>
  <si>
    <t>tab/cap/amp)</t>
  </si>
  <si>
    <t>20 อันดับมูลค่ายาจัดซื้อสูงสุด ปีงบประมาณ 2554</t>
  </si>
  <si>
    <t>20 อันดับมูลค่ายาจัดซื้อสูงสุด ปีงบประมาณ 2555</t>
  </si>
  <si>
    <t>20 อันดับมูลค่ายาจัดซื้อสูงสุด ปีงบประมาณ 2556</t>
  </si>
  <si>
    <t>High cost</t>
  </si>
  <si>
    <t>10 อันดับโรคที่พบบ่อยของ รพ. ตาม ICD10 ปีงบประมาณ 2554</t>
  </si>
  <si>
    <t>10 อันดับโรคที่พบบ่อยของ รพ. ตาม ICD10 ปีงบประมาณ 2555</t>
  </si>
  <si>
    <t>10 อันดับโรคที่พบบ่อยของ รพ. ตาม ICD10 ปีงบประมาณ 2556</t>
  </si>
  <si>
    <t>OP</t>
  </si>
  <si>
    <t>IP</t>
  </si>
  <si>
    <t>โรค</t>
  </si>
  <si>
    <t>จำนวน visit</t>
  </si>
  <si>
    <t>จำนวน admit</t>
  </si>
  <si>
    <t>(ครั้ง)</t>
  </si>
  <si>
    <t>ต้นทุนค่ายาเฉลี่ยต่อรายผู้ป่วยใน</t>
  </si>
  <si>
    <t>Insulin mixtard  3  ml (น้ำตาล ล )</t>
  </si>
  <si>
    <t>Insulin intermediate 3 ml (เขียวเล็ก)</t>
  </si>
  <si>
    <t>Amlodipine  5  mg</t>
  </si>
  <si>
    <t>Metformin  500  mg</t>
  </si>
  <si>
    <t>simvastatin  20  mg</t>
  </si>
  <si>
    <t>Dicloxacillin  500  mg</t>
  </si>
  <si>
    <t xml:space="preserve">N.S.S. 1000 ml </t>
  </si>
  <si>
    <t>SERETIDE  MDI</t>
  </si>
  <si>
    <t>Gemfibrozil 300 mg</t>
  </si>
  <si>
    <t>Losartan  50 mg</t>
  </si>
  <si>
    <t>Amoxycillin 500 mg</t>
  </si>
  <si>
    <t>Aspirin  81  mg  tab</t>
  </si>
  <si>
    <t>Salbutamol sol</t>
  </si>
  <si>
    <t>Omeprazole  20  mg cap</t>
  </si>
  <si>
    <t>Isosorbide dinitrate 10 mg</t>
  </si>
  <si>
    <t>Enalapril 5 mg</t>
  </si>
  <si>
    <t>Enalapril  20  mg</t>
  </si>
  <si>
    <t>Insulin mixtard  3  ml</t>
  </si>
  <si>
    <t>Losartan  50  mg</t>
  </si>
  <si>
    <t>Tolperisone  50 mg tab</t>
  </si>
  <si>
    <t>Insulin intermediate 3 ml</t>
  </si>
  <si>
    <t>Amoxycillin   500  mg</t>
  </si>
  <si>
    <t>Methylsalicylate  cream</t>
  </si>
  <si>
    <t>calcium polystyrene sulfonate</t>
  </si>
  <si>
    <t>Ipratropium+Fenoterol sol</t>
  </si>
  <si>
    <t>ceftriaxone  1  g</t>
  </si>
  <si>
    <t>Sod.hypochlorite(Virkon)</t>
  </si>
  <si>
    <t>Simethicone  80  mg</t>
  </si>
  <si>
    <t>N.S.S.  1000 ml</t>
  </si>
  <si>
    <t>N.S.S.  100 ml</t>
  </si>
  <si>
    <t>Calcium carbonate  600 mg</t>
  </si>
  <si>
    <t>BERODUAL  MDI</t>
  </si>
  <si>
    <t>NSS 500  ml</t>
  </si>
  <si>
    <t>BERODUAL</t>
  </si>
  <si>
    <t>Amoxycillin  500  mg</t>
  </si>
  <si>
    <t>Gemfibrozil  300  mg</t>
  </si>
  <si>
    <t xml:space="preserve">D-5-W  100 </t>
  </si>
  <si>
    <t>Budesonide</t>
  </si>
  <si>
    <t>Omeprazole  20 mg</t>
  </si>
  <si>
    <t>Sterile  water  100  ml</t>
  </si>
  <si>
    <t>Glibenclamide  5  mg</t>
  </si>
  <si>
    <t>Calcium carbonate 600  tab</t>
  </si>
  <si>
    <t>Simethicone  80 mg</t>
  </si>
  <si>
    <t>Metformin  500   mg</t>
  </si>
  <si>
    <t>I10</t>
  </si>
  <si>
    <t>E119</t>
  </si>
  <si>
    <t>K30</t>
  </si>
  <si>
    <t>J069</t>
  </si>
  <si>
    <t>E112</t>
  </si>
  <si>
    <t>J029</t>
  </si>
  <si>
    <t>J209</t>
  </si>
  <si>
    <t>R42</t>
  </si>
  <si>
    <t>A09</t>
  </si>
  <si>
    <t>J00</t>
  </si>
  <si>
    <t>M7911</t>
  </si>
  <si>
    <t>M6269</t>
  </si>
  <si>
    <t>N390</t>
  </si>
  <si>
    <t>J189</t>
  </si>
  <si>
    <t>H813</t>
  </si>
  <si>
    <t>L031</t>
  </si>
  <si>
    <t>I500</t>
  </si>
  <si>
    <t>O800</t>
  </si>
  <si>
    <t>J441</t>
  </si>
  <si>
    <t>A919</t>
  </si>
  <si>
    <t>Z380</t>
  </si>
  <si>
    <t>E110</t>
  </si>
  <si>
    <t>E871</t>
  </si>
</sst>
</file>

<file path=xl/styles.xml><?xml version="1.0" encoding="utf-8"?>
<styleSheet xmlns="http://schemas.openxmlformats.org/spreadsheetml/2006/main">
  <numFmts count="15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  <numFmt numFmtId="187" formatCode="_-* #,##0_-;\-* #,##0_-;_-* &quot;-&quot;??_-;_-@_-"/>
    <numFmt numFmtId="188" formatCode="_-* #,##0.000_-;\-* #,##0.000_-;_-* &quot;-&quot;??_-;_-@_-"/>
    <numFmt numFmtId="189" formatCode="0.000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sz val="10"/>
      <color indexed="8"/>
      <name val="TH SarabunPSK"/>
      <family val="2"/>
    </font>
    <font>
      <b/>
      <sz val="10"/>
      <color indexed="8"/>
      <name val="TH SarabunPSK"/>
      <family val="2"/>
    </font>
    <font>
      <sz val="11"/>
      <name val="Tahoma"/>
      <family val="2"/>
    </font>
    <font>
      <sz val="14"/>
      <color indexed="8"/>
      <name val="TH SarabunPSK"/>
      <family val="2"/>
    </font>
    <font>
      <sz val="10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2"/>
      <color theme="1"/>
      <name val="TH SarabunPSK"/>
      <family val="2"/>
    </font>
    <font>
      <sz val="10"/>
      <color theme="1"/>
      <name val="TH SarabunPSK"/>
      <family val="2"/>
    </font>
    <font>
      <b/>
      <sz val="10"/>
      <color theme="1"/>
      <name val="TH SarabunPSK"/>
      <family val="2"/>
    </font>
    <font>
      <sz val="11"/>
      <color theme="1"/>
      <name val="Cambria"/>
      <family val="2"/>
    </font>
    <font>
      <sz val="11"/>
      <name val="Cambria"/>
      <family val="2"/>
    </font>
    <font>
      <sz val="14"/>
      <color theme="1"/>
      <name val="Angsana New"/>
      <family val="1"/>
    </font>
    <font>
      <sz val="10"/>
      <color rgb="FFFF0000"/>
      <name val="TH SarabunPSK"/>
      <family val="2"/>
    </font>
    <font>
      <sz val="14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/>
    </xf>
    <xf numFmtId="0" fontId="47" fillId="0" borderId="10" xfId="0" applyFont="1" applyFill="1" applyBorder="1" applyAlignment="1">
      <alignment horizontal="left"/>
    </xf>
    <xf numFmtId="189" fontId="47" fillId="0" borderId="10" xfId="0" applyNumberFormat="1" applyFont="1" applyFill="1" applyBorder="1" applyAlignment="1">
      <alignment horizontal="center"/>
    </xf>
    <xf numFmtId="43" fontId="46" fillId="0" borderId="13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189" fontId="46" fillId="0" borderId="10" xfId="0" applyNumberFormat="1" applyFont="1" applyFill="1" applyBorder="1" applyAlignment="1">
      <alignment/>
    </xf>
    <xf numFmtId="43" fontId="46" fillId="0" borderId="10" xfId="36" applyFont="1" applyBorder="1" applyAlignment="1">
      <alignment horizontal="center"/>
    </xf>
    <xf numFmtId="43" fontId="47" fillId="0" borderId="10" xfId="36" applyFont="1" applyFill="1" applyBorder="1" applyAlignment="1">
      <alignment horizontal="left"/>
    </xf>
    <xf numFmtId="188" fontId="46" fillId="0" borderId="10" xfId="36" applyNumberFormat="1" applyFont="1" applyBorder="1" applyAlignment="1">
      <alignment/>
    </xf>
    <xf numFmtId="0" fontId="46" fillId="0" borderId="14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4" fillId="33" borderId="10" xfId="0" applyFont="1" applyFill="1" applyBorder="1" applyAlignment="1">
      <alignment/>
    </xf>
    <xf numFmtId="43" fontId="44" fillId="0" borderId="10" xfId="36" applyFont="1" applyBorder="1" applyAlignment="1">
      <alignment/>
    </xf>
    <xf numFmtId="43" fontId="44" fillId="0" borderId="0" xfId="36" applyFont="1" applyAlignment="1">
      <alignment/>
    </xf>
    <xf numFmtId="43" fontId="44" fillId="0" borderId="0" xfId="0" applyNumberFormat="1" applyFont="1" applyAlignment="1">
      <alignment/>
    </xf>
    <xf numFmtId="187" fontId="46" fillId="0" borderId="10" xfId="36" applyNumberFormat="1" applyFont="1" applyFill="1" applyBorder="1" applyAlignment="1">
      <alignment/>
    </xf>
    <xf numFmtId="187" fontId="47" fillId="0" borderId="10" xfId="36" applyNumberFormat="1" applyFont="1" applyFill="1" applyBorder="1" applyAlignment="1">
      <alignment horizontal="center"/>
    </xf>
    <xf numFmtId="187" fontId="46" fillId="0" borderId="10" xfId="36" applyNumberFormat="1" applyFont="1" applyBorder="1" applyAlignment="1">
      <alignment/>
    </xf>
    <xf numFmtId="0" fontId="48" fillId="0" borderId="10" xfId="0" applyNumberFormat="1" applyFont="1" applyBorder="1" applyAlignment="1" quotePrefix="1">
      <alignment horizontal="center"/>
    </xf>
    <xf numFmtId="0" fontId="2" fillId="0" borderId="10" xfId="0" applyFont="1" applyBorder="1" applyAlignment="1">
      <alignment horizontal="center" vertical="top"/>
    </xf>
    <xf numFmtId="37" fontId="2" fillId="0" borderId="10" xfId="0" applyNumberFormat="1" applyFont="1" applyBorder="1" applyAlignment="1">
      <alignment horizontal="center" vertical="top"/>
    </xf>
    <xf numFmtId="0" fontId="48" fillId="0" borderId="10" xfId="0" applyFont="1" applyBorder="1" applyAlignment="1">
      <alignment horizontal="center"/>
    </xf>
    <xf numFmtId="43" fontId="44" fillId="0" borderId="10" xfId="36" applyFont="1" applyFill="1" applyBorder="1" applyAlignment="1">
      <alignment/>
    </xf>
    <xf numFmtId="43" fontId="44" fillId="0" borderId="10" xfId="36" applyFont="1" applyBorder="1" applyAlignment="1">
      <alignment horizontal="center"/>
    </xf>
    <xf numFmtId="43" fontId="44" fillId="0" borderId="10" xfId="36" applyFont="1" applyFill="1" applyBorder="1" applyAlignment="1">
      <alignment horizontal="center"/>
    </xf>
    <xf numFmtId="43" fontId="49" fillId="34" borderId="10" xfId="36" applyFont="1" applyFill="1" applyBorder="1" applyAlignment="1">
      <alignment/>
    </xf>
    <xf numFmtId="43" fontId="44" fillId="34" borderId="10" xfId="36" applyFont="1" applyFill="1" applyBorder="1" applyAlignment="1">
      <alignment/>
    </xf>
    <xf numFmtId="0" fontId="44" fillId="0" borderId="10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2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4"/>
  <sheetViews>
    <sheetView tabSelected="1" zoomScalePageLayoutView="0" workbookViewId="0" topLeftCell="J1">
      <selection activeCell="AI11" sqref="AI11"/>
    </sheetView>
  </sheetViews>
  <sheetFormatPr defaultColWidth="9.140625" defaultRowHeight="15"/>
  <cols>
    <col min="1" max="1" width="8.7109375" style="4" bestFit="1" customWidth="1"/>
    <col min="2" max="4" width="6.421875" style="4" bestFit="1" customWidth="1"/>
    <col min="5" max="9" width="0" style="4" hidden="1" customWidth="1"/>
    <col min="10" max="10" width="7.421875" style="4" customWidth="1"/>
    <col min="11" max="12" width="5.8515625" style="4" bestFit="1" customWidth="1"/>
    <col min="13" max="13" width="5.00390625" style="4" bestFit="1" customWidth="1"/>
    <col min="14" max="16" width="5.8515625" style="4" bestFit="1" customWidth="1"/>
    <col min="17" max="19" width="0" style="4" hidden="1" customWidth="1"/>
    <col min="20" max="20" width="22.57421875" style="4" customWidth="1"/>
    <col min="21" max="21" width="9.7109375" style="4" customWidth="1"/>
    <col min="22" max="22" width="9.8515625" style="4" customWidth="1"/>
    <col min="23" max="23" width="9.8515625" style="4" bestFit="1" customWidth="1"/>
    <col min="24" max="24" width="11.28125" style="4" bestFit="1" customWidth="1"/>
    <col min="25" max="25" width="11.28125" style="4" customWidth="1"/>
    <col min="26" max="26" width="11.140625" style="4" customWidth="1"/>
    <col min="27" max="27" width="12.00390625" style="4" hidden="1" customWidth="1"/>
    <col min="28" max="28" width="12.140625" style="4" hidden="1" customWidth="1"/>
    <col min="29" max="29" width="11.57421875" style="4" hidden="1" customWidth="1"/>
    <col min="30" max="30" width="0" style="4" hidden="1" customWidth="1"/>
    <col min="31" max="31" width="12.28125" style="4" hidden="1" customWidth="1"/>
    <col min="32" max="32" width="17.28125" style="4" hidden="1" customWidth="1"/>
    <col min="33" max="34" width="0" style="4" hidden="1" customWidth="1"/>
    <col min="35" max="35" width="8.00390625" style="4" customWidth="1"/>
    <col min="36" max="36" width="9.8515625" style="4" customWidth="1"/>
    <col min="37" max="37" width="10.421875" style="4" customWidth="1"/>
    <col min="38" max="38" width="11.7109375" style="4" customWidth="1"/>
    <col min="39" max="16384" width="9.00390625" style="4" customWidth="1"/>
  </cols>
  <sheetData>
    <row r="1" spans="1:38" ht="30" customHeight="1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4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</row>
    <row r="2" spans="1:38" ht="24" customHeight="1">
      <c r="A2" s="42" t="s">
        <v>1</v>
      </c>
      <c r="B2" s="42" t="s">
        <v>2</v>
      </c>
      <c r="C2" s="42"/>
      <c r="D2" s="42"/>
      <c r="E2" s="45" t="s">
        <v>3</v>
      </c>
      <c r="F2" s="46"/>
      <c r="G2" s="46"/>
      <c r="H2" s="42" t="s">
        <v>4</v>
      </c>
      <c r="I2" s="42"/>
      <c r="J2" s="42"/>
      <c r="K2" s="42" t="s">
        <v>5</v>
      </c>
      <c r="L2" s="42"/>
      <c r="M2" s="42"/>
      <c r="N2" s="42" t="s">
        <v>6</v>
      </c>
      <c r="O2" s="42"/>
      <c r="P2" s="42"/>
      <c r="Q2" s="45" t="s">
        <v>7</v>
      </c>
      <c r="R2" s="46"/>
      <c r="S2" s="46"/>
      <c r="T2" s="5" t="s">
        <v>43</v>
      </c>
      <c r="U2" s="42" t="s">
        <v>8</v>
      </c>
      <c r="V2" s="42"/>
      <c r="W2" s="42"/>
      <c r="X2" s="42" t="s">
        <v>22</v>
      </c>
      <c r="Y2" s="42"/>
      <c r="Z2" s="42"/>
      <c r="AA2" s="45" t="s">
        <v>9</v>
      </c>
      <c r="AB2" s="46"/>
      <c r="AC2" s="46"/>
      <c r="AD2" s="45" t="s">
        <v>10</v>
      </c>
      <c r="AE2" s="46"/>
      <c r="AF2" s="46"/>
      <c r="AG2" s="42" t="s">
        <v>11</v>
      </c>
      <c r="AH2" s="42"/>
      <c r="AI2" s="42"/>
      <c r="AJ2" s="42" t="s">
        <v>12</v>
      </c>
      <c r="AK2" s="42"/>
      <c r="AL2" s="42"/>
    </row>
    <row r="3" spans="1:38" ht="27" customHeight="1">
      <c r="A3" s="42"/>
      <c r="B3" s="42"/>
      <c r="C3" s="42"/>
      <c r="D3" s="42"/>
      <c r="E3" s="5"/>
      <c r="F3" s="5"/>
      <c r="G3" s="5"/>
      <c r="H3" s="42"/>
      <c r="I3" s="42"/>
      <c r="J3" s="42"/>
      <c r="K3" s="42"/>
      <c r="L3" s="42"/>
      <c r="M3" s="42"/>
      <c r="N3" s="42"/>
      <c r="O3" s="42"/>
      <c r="P3" s="42"/>
      <c r="Q3" s="5"/>
      <c r="R3" s="5"/>
      <c r="S3" s="5"/>
      <c r="T3" s="5" t="s">
        <v>23</v>
      </c>
      <c r="U3" s="42"/>
      <c r="V3" s="42"/>
      <c r="W3" s="42"/>
      <c r="X3" s="42"/>
      <c r="Y3" s="42"/>
      <c r="Z3" s="42"/>
      <c r="AA3" s="5"/>
      <c r="AB3" s="5"/>
      <c r="AC3" s="5"/>
      <c r="AD3" s="5"/>
      <c r="AE3" s="5"/>
      <c r="AF3" s="5"/>
      <c r="AG3" s="42"/>
      <c r="AH3" s="42"/>
      <c r="AI3" s="42"/>
      <c r="AJ3" s="42"/>
      <c r="AK3" s="42"/>
      <c r="AL3" s="42"/>
    </row>
    <row r="4" spans="1:38" ht="12.75" customHeight="1">
      <c r="A4" s="42"/>
      <c r="B4" s="5">
        <v>2554</v>
      </c>
      <c r="C4" s="5">
        <v>2555</v>
      </c>
      <c r="D4" s="5">
        <v>2556</v>
      </c>
      <c r="E4" s="5">
        <v>2554</v>
      </c>
      <c r="F4" s="5">
        <v>2555</v>
      </c>
      <c r="G4" s="5">
        <v>2556</v>
      </c>
      <c r="H4" s="5">
        <v>2554</v>
      </c>
      <c r="I4" s="5">
        <v>2555</v>
      </c>
      <c r="J4" s="5">
        <v>2556</v>
      </c>
      <c r="K4" s="5">
        <v>2554</v>
      </c>
      <c r="L4" s="5">
        <v>2555</v>
      </c>
      <c r="M4" s="5">
        <v>2556</v>
      </c>
      <c r="N4" s="5">
        <v>2554</v>
      </c>
      <c r="O4" s="5">
        <v>2555</v>
      </c>
      <c r="P4" s="5">
        <v>2556</v>
      </c>
      <c r="Q4" s="5">
        <v>2554</v>
      </c>
      <c r="R4" s="5">
        <v>2555</v>
      </c>
      <c r="S4" s="5">
        <v>2556</v>
      </c>
      <c r="T4" s="6">
        <v>2555</v>
      </c>
      <c r="U4" s="5">
        <v>2554</v>
      </c>
      <c r="V4" s="5">
        <v>2555</v>
      </c>
      <c r="W4" s="5">
        <v>2556</v>
      </c>
      <c r="X4" s="5">
        <v>2554</v>
      </c>
      <c r="Y4" s="5">
        <v>2555</v>
      </c>
      <c r="Z4" s="5">
        <v>2556</v>
      </c>
      <c r="AA4" s="5">
        <v>2554</v>
      </c>
      <c r="AB4" s="5">
        <v>2555</v>
      </c>
      <c r="AC4" s="5">
        <v>2556</v>
      </c>
      <c r="AD4" s="5">
        <v>2554</v>
      </c>
      <c r="AE4" s="5">
        <v>2555</v>
      </c>
      <c r="AF4" s="5">
        <v>2556</v>
      </c>
      <c r="AG4" s="5">
        <v>2554</v>
      </c>
      <c r="AH4" s="5">
        <v>2555</v>
      </c>
      <c r="AI4" s="5">
        <v>2556</v>
      </c>
      <c r="AJ4" s="5">
        <v>2554</v>
      </c>
      <c r="AK4" s="5">
        <v>2555</v>
      </c>
      <c r="AL4" s="5">
        <v>2556</v>
      </c>
    </row>
    <row r="5" spans="1:38" ht="13.5">
      <c r="A5" s="26" t="s">
        <v>20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</row>
    <row r="6" spans="1:38" ht="13.5">
      <c r="A6" s="26" t="s">
        <v>13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</row>
    <row r="7" spans="1:38" s="28" customFormat="1" ht="13.5">
      <c r="A7" s="27" t="s">
        <v>14</v>
      </c>
      <c r="B7" s="27">
        <v>31116</v>
      </c>
      <c r="C7" s="27">
        <v>34378</v>
      </c>
      <c r="D7" s="37">
        <v>29468</v>
      </c>
      <c r="E7" s="27"/>
      <c r="F7" s="27"/>
      <c r="G7" s="27"/>
      <c r="H7" s="27"/>
      <c r="I7" s="27"/>
      <c r="J7" s="40">
        <v>64830</v>
      </c>
      <c r="K7" s="38">
        <v>1162</v>
      </c>
      <c r="L7" s="38">
        <v>1042</v>
      </c>
      <c r="M7" s="39">
        <v>922</v>
      </c>
      <c r="N7" s="38">
        <v>3340</v>
      </c>
      <c r="O7" s="38">
        <v>2793</v>
      </c>
      <c r="P7" s="39">
        <v>2479</v>
      </c>
      <c r="Q7" s="27"/>
      <c r="R7" s="27"/>
      <c r="S7" s="27"/>
      <c r="T7" s="27">
        <v>456.34</v>
      </c>
      <c r="U7" s="27">
        <v>758168.09</v>
      </c>
      <c r="V7" s="27">
        <v>372304.68</v>
      </c>
      <c r="W7" s="27">
        <v>584974.91</v>
      </c>
      <c r="X7" s="27">
        <v>3211932.53</v>
      </c>
      <c r="Y7" s="27">
        <v>2996964.91</v>
      </c>
      <c r="Z7" s="27">
        <v>2444083.28</v>
      </c>
      <c r="AA7" s="27"/>
      <c r="AB7" s="27"/>
      <c r="AC7" s="27"/>
      <c r="AD7" s="27"/>
      <c r="AE7" s="27"/>
      <c r="AF7" s="27"/>
      <c r="AG7" s="27"/>
      <c r="AH7" s="27"/>
      <c r="AI7" s="41">
        <f>Z7/J7</f>
        <v>37.69988091932747</v>
      </c>
      <c r="AJ7" s="27">
        <v>473862.56</v>
      </c>
      <c r="AK7" s="27">
        <v>625036.95</v>
      </c>
      <c r="AL7" s="27">
        <v>534830.41</v>
      </c>
    </row>
    <row r="8" spans="1:38" ht="13.5">
      <c r="A8" s="26" t="s">
        <v>15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</row>
    <row r="9" spans="1:38" ht="13.5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</row>
    <row r="10" spans="1:38" ht="13.5">
      <c r="A10" s="26" t="s">
        <v>17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</row>
    <row r="11" spans="1:38" ht="13.5">
      <c r="A11" s="26" t="s">
        <v>18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</row>
    <row r="12" spans="1:38" ht="13.5">
      <c r="A12" s="26" t="s">
        <v>0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</row>
    <row r="13" spans="1:38" ht="13.5">
      <c r="A13" s="26" t="s">
        <v>19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</row>
    <row r="14" ht="13.5">
      <c r="Y14" s="29"/>
    </row>
  </sheetData>
  <sheetProtection/>
  <mergeCells count="14">
    <mergeCell ref="AA2:AC2"/>
    <mergeCell ref="AD2:AF2"/>
    <mergeCell ref="B2:D3"/>
    <mergeCell ref="K2:M3"/>
    <mergeCell ref="N2:P3"/>
    <mergeCell ref="U2:W3"/>
    <mergeCell ref="X2:Z3"/>
    <mergeCell ref="H2:J3"/>
    <mergeCell ref="AG2:AI3"/>
    <mergeCell ref="A1:AL1"/>
    <mergeCell ref="A2:A4"/>
    <mergeCell ref="E2:G2"/>
    <mergeCell ref="Q2:S2"/>
    <mergeCell ref="AJ2:AL3"/>
  </mergeCells>
  <printOptions/>
  <pageMargins left="0.48" right="0" top="0.7480314960629921" bottom="0.7480314960629921" header="0.31496062992125984" footer="0.31496062992125984"/>
  <pageSetup fitToHeight="0" fitToWidth="1"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7.28125" style="7" bestFit="1" customWidth="1"/>
    <col min="2" max="2" width="5.140625" style="1" bestFit="1" customWidth="1"/>
    <col min="3" max="3" width="14.140625" style="1" bestFit="1" customWidth="1"/>
    <col min="4" max="4" width="7.00390625" style="1" customWidth="1"/>
    <col min="5" max="5" width="15.57421875" style="1" bestFit="1" customWidth="1"/>
    <col min="6" max="6" width="1.8515625" style="1" customWidth="1"/>
    <col min="7" max="7" width="7.28125" style="7" bestFit="1" customWidth="1"/>
    <col min="8" max="8" width="5.140625" style="1" bestFit="1" customWidth="1"/>
    <col min="9" max="9" width="14.140625" style="1" bestFit="1" customWidth="1"/>
    <col min="10" max="10" width="5.140625" style="1" bestFit="1" customWidth="1"/>
    <col min="11" max="11" width="19.00390625" style="1" customWidth="1"/>
    <col min="12" max="12" width="1.57421875" style="1" customWidth="1"/>
    <col min="13" max="13" width="7.28125" style="1" bestFit="1" customWidth="1"/>
    <col min="14" max="14" width="5.140625" style="1" bestFit="1" customWidth="1"/>
    <col min="15" max="15" width="14.140625" style="1" bestFit="1" customWidth="1"/>
    <col min="16" max="16" width="5.140625" style="1" bestFit="1" customWidth="1"/>
    <col min="17" max="17" width="15.57421875" style="1" bestFit="1" customWidth="1"/>
    <col min="18" max="16384" width="9.00390625" style="1" customWidth="1"/>
  </cols>
  <sheetData>
    <row r="1" spans="1:17" s="2" customFormat="1" ht="29.25" customHeight="1">
      <c r="A1" s="48" t="s">
        <v>34</v>
      </c>
      <c r="B1" s="49"/>
      <c r="C1" s="49"/>
      <c r="D1" s="49"/>
      <c r="E1" s="49"/>
      <c r="F1" s="4"/>
      <c r="G1" s="48" t="s">
        <v>35</v>
      </c>
      <c r="H1" s="49"/>
      <c r="I1" s="49"/>
      <c r="J1" s="49"/>
      <c r="K1" s="49"/>
      <c r="L1" s="4"/>
      <c r="M1" s="48" t="s">
        <v>36</v>
      </c>
      <c r="N1" s="49"/>
      <c r="O1" s="49"/>
      <c r="P1" s="49"/>
      <c r="Q1" s="49"/>
    </row>
    <row r="2" spans="1:17" ht="21">
      <c r="A2" s="47" t="s">
        <v>24</v>
      </c>
      <c r="B2" s="47" t="s">
        <v>37</v>
      </c>
      <c r="C2" s="47"/>
      <c r="D2" s="47" t="s">
        <v>38</v>
      </c>
      <c r="E2" s="47"/>
      <c r="F2" s="2"/>
      <c r="G2" s="47" t="s">
        <v>24</v>
      </c>
      <c r="H2" s="47" t="s">
        <v>37</v>
      </c>
      <c r="I2" s="47"/>
      <c r="J2" s="47" t="s">
        <v>38</v>
      </c>
      <c r="K2" s="47"/>
      <c r="L2" s="2"/>
      <c r="M2" s="47" t="s">
        <v>24</v>
      </c>
      <c r="N2" s="47" t="s">
        <v>37</v>
      </c>
      <c r="O2" s="47"/>
      <c r="P2" s="47" t="s">
        <v>38</v>
      </c>
      <c r="Q2" s="47"/>
    </row>
    <row r="3" spans="1:17" ht="21">
      <c r="A3" s="47"/>
      <c r="B3" s="47" t="s">
        <v>39</v>
      </c>
      <c r="C3" s="8" t="s">
        <v>40</v>
      </c>
      <c r="D3" s="47" t="s">
        <v>39</v>
      </c>
      <c r="E3" s="8" t="s">
        <v>41</v>
      </c>
      <c r="F3" s="2"/>
      <c r="G3" s="47"/>
      <c r="H3" s="47" t="s">
        <v>39</v>
      </c>
      <c r="I3" s="8" t="s">
        <v>40</v>
      </c>
      <c r="J3" s="47" t="s">
        <v>39</v>
      </c>
      <c r="K3" s="8" t="s">
        <v>41</v>
      </c>
      <c r="L3" s="2"/>
      <c r="M3" s="47"/>
      <c r="N3" s="47" t="s">
        <v>39</v>
      </c>
      <c r="O3" s="8" t="s">
        <v>40</v>
      </c>
      <c r="P3" s="47" t="s">
        <v>39</v>
      </c>
      <c r="Q3" s="8" t="s">
        <v>41</v>
      </c>
    </row>
    <row r="4" spans="1:17" ht="21">
      <c r="A4" s="47"/>
      <c r="B4" s="47"/>
      <c r="C4" s="8" t="s">
        <v>42</v>
      </c>
      <c r="D4" s="47"/>
      <c r="E4" s="8" t="s">
        <v>42</v>
      </c>
      <c r="F4" s="2"/>
      <c r="G4" s="47"/>
      <c r="H4" s="47"/>
      <c r="I4" s="8" t="s">
        <v>42</v>
      </c>
      <c r="J4" s="47"/>
      <c r="K4" s="8" t="s">
        <v>42</v>
      </c>
      <c r="L4" s="2"/>
      <c r="M4" s="47"/>
      <c r="N4" s="47"/>
      <c r="O4" s="8" t="s">
        <v>42</v>
      </c>
      <c r="P4" s="47"/>
      <c r="Q4" s="8" t="s">
        <v>42</v>
      </c>
    </row>
    <row r="5" spans="1:17" ht="22.5">
      <c r="A5" s="3">
        <v>1</v>
      </c>
      <c r="B5" s="33" t="s">
        <v>88</v>
      </c>
      <c r="C5" s="33">
        <v>3202</v>
      </c>
      <c r="D5" s="33" t="s">
        <v>96</v>
      </c>
      <c r="E5" s="33">
        <v>116</v>
      </c>
      <c r="F5" s="2"/>
      <c r="G5" s="3">
        <v>1</v>
      </c>
      <c r="H5" s="34" t="s">
        <v>88</v>
      </c>
      <c r="I5" s="35">
        <v>6333</v>
      </c>
      <c r="J5" s="34" t="s">
        <v>96</v>
      </c>
      <c r="K5" s="35">
        <v>95</v>
      </c>
      <c r="L5" s="2"/>
      <c r="M5" s="9">
        <v>1</v>
      </c>
      <c r="N5" s="36" t="s">
        <v>88</v>
      </c>
      <c r="O5" s="36">
        <v>2993</v>
      </c>
      <c r="P5" s="36" t="s">
        <v>96</v>
      </c>
      <c r="Q5" s="36">
        <v>69</v>
      </c>
    </row>
    <row r="6" spans="1:17" ht="22.5">
      <c r="A6" s="3">
        <v>2</v>
      </c>
      <c r="B6" s="33" t="s">
        <v>89</v>
      </c>
      <c r="C6" s="33">
        <v>2014</v>
      </c>
      <c r="D6" s="33" t="s">
        <v>101</v>
      </c>
      <c r="E6" s="33">
        <v>64</v>
      </c>
      <c r="F6" s="2"/>
      <c r="G6" s="3">
        <v>2</v>
      </c>
      <c r="H6" s="34" t="s">
        <v>89</v>
      </c>
      <c r="I6" s="35">
        <v>4254</v>
      </c>
      <c r="J6" s="34" t="s">
        <v>90</v>
      </c>
      <c r="K6" s="35">
        <v>47</v>
      </c>
      <c r="L6" s="2"/>
      <c r="M6" s="9">
        <v>2</v>
      </c>
      <c r="N6" s="36" t="s">
        <v>89</v>
      </c>
      <c r="O6" s="36">
        <v>1672</v>
      </c>
      <c r="P6" s="36" t="s">
        <v>104</v>
      </c>
      <c r="Q6" s="36">
        <v>48</v>
      </c>
    </row>
    <row r="7" spans="1:17" ht="22.5">
      <c r="A7" s="3">
        <v>3</v>
      </c>
      <c r="B7" s="33" t="s">
        <v>90</v>
      </c>
      <c r="C7" s="33">
        <v>817</v>
      </c>
      <c r="D7" s="33" t="s">
        <v>100</v>
      </c>
      <c r="E7" s="33">
        <v>45</v>
      </c>
      <c r="F7" s="2"/>
      <c r="G7" s="3">
        <v>3</v>
      </c>
      <c r="H7" s="34" t="s">
        <v>90</v>
      </c>
      <c r="I7" s="35">
        <v>1724</v>
      </c>
      <c r="J7" s="34" t="s">
        <v>101</v>
      </c>
      <c r="K7" s="35">
        <v>43</v>
      </c>
      <c r="L7" s="2"/>
      <c r="M7" s="9">
        <v>3</v>
      </c>
      <c r="N7" s="36" t="s">
        <v>90</v>
      </c>
      <c r="O7" s="36">
        <v>684</v>
      </c>
      <c r="P7" s="36" t="s">
        <v>95</v>
      </c>
      <c r="Q7" s="36">
        <v>40</v>
      </c>
    </row>
    <row r="8" spans="1:17" ht="22.5">
      <c r="A8" s="3">
        <v>4</v>
      </c>
      <c r="B8" s="33" t="s">
        <v>91</v>
      </c>
      <c r="C8" s="33">
        <v>516</v>
      </c>
      <c r="D8" s="33" t="s">
        <v>90</v>
      </c>
      <c r="E8" s="33">
        <v>35</v>
      </c>
      <c r="F8" s="2"/>
      <c r="G8" s="3">
        <v>4</v>
      </c>
      <c r="H8" s="34" t="s">
        <v>93</v>
      </c>
      <c r="I8" s="35">
        <v>1087</v>
      </c>
      <c r="J8" s="34" t="s">
        <v>95</v>
      </c>
      <c r="K8" s="35">
        <v>39</v>
      </c>
      <c r="L8" s="2"/>
      <c r="M8" s="9">
        <v>4</v>
      </c>
      <c r="N8" s="36" t="s">
        <v>92</v>
      </c>
      <c r="O8" s="36">
        <v>602</v>
      </c>
      <c r="P8" s="36" t="s">
        <v>94</v>
      </c>
      <c r="Q8" s="36">
        <v>36</v>
      </c>
    </row>
    <row r="9" spans="1:17" ht="22.5">
      <c r="A9" s="3">
        <v>5</v>
      </c>
      <c r="B9" s="33" t="s">
        <v>92</v>
      </c>
      <c r="C9" s="33">
        <v>425</v>
      </c>
      <c r="D9" s="33" t="s">
        <v>94</v>
      </c>
      <c r="E9" s="33">
        <v>31</v>
      </c>
      <c r="F9" s="2"/>
      <c r="G9" s="3">
        <v>5</v>
      </c>
      <c r="H9" s="34" t="s">
        <v>92</v>
      </c>
      <c r="I9" s="35">
        <v>912</v>
      </c>
      <c r="J9" s="34" t="s">
        <v>104</v>
      </c>
      <c r="K9" s="35">
        <v>38</v>
      </c>
      <c r="L9" s="2"/>
      <c r="M9" s="9">
        <v>5</v>
      </c>
      <c r="N9" s="36" t="s">
        <v>95</v>
      </c>
      <c r="O9" s="36">
        <v>457</v>
      </c>
      <c r="P9" s="36" t="s">
        <v>90</v>
      </c>
      <c r="Q9" s="36">
        <v>34</v>
      </c>
    </row>
    <row r="10" spans="1:17" ht="22.5">
      <c r="A10" s="3">
        <v>6</v>
      </c>
      <c r="B10" s="33" t="s">
        <v>93</v>
      </c>
      <c r="C10" s="33">
        <v>417</v>
      </c>
      <c r="D10" s="33" t="s">
        <v>102</v>
      </c>
      <c r="E10" s="33">
        <v>30</v>
      </c>
      <c r="F10" s="2"/>
      <c r="G10" s="3">
        <v>6</v>
      </c>
      <c r="H10" s="34" t="s">
        <v>91</v>
      </c>
      <c r="I10" s="35">
        <v>862</v>
      </c>
      <c r="J10" s="34" t="s">
        <v>94</v>
      </c>
      <c r="K10" s="35">
        <v>33</v>
      </c>
      <c r="L10" s="2"/>
      <c r="M10" s="9">
        <v>6</v>
      </c>
      <c r="N10" s="36" t="s">
        <v>97</v>
      </c>
      <c r="O10" s="36">
        <v>363</v>
      </c>
      <c r="P10" s="36" t="s">
        <v>100</v>
      </c>
      <c r="Q10" s="36">
        <v>33</v>
      </c>
    </row>
    <row r="11" spans="1:17" ht="22.5">
      <c r="A11" s="3">
        <v>7</v>
      </c>
      <c r="B11" s="33" t="s">
        <v>94</v>
      </c>
      <c r="C11" s="33">
        <v>378</v>
      </c>
      <c r="D11" s="33" t="s">
        <v>103</v>
      </c>
      <c r="E11" s="33">
        <v>26</v>
      </c>
      <c r="F11" s="2"/>
      <c r="G11" s="3">
        <v>7</v>
      </c>
      <c r="H11" s="34" t="s">
        <v>95</v>
      </c>
      <c r="I11" s="35">
        <v>746</v>
      </c>
      <c r="J11" s="34" t="s">
        <v>100</v>
      </c>
      <c r="K11" s="35">
        <v>30</v>
      </c>
      <c r="L11" s="2"/>
      <c r="M11" s="9">
        <v>7</v>
      </c>
      <c r="N11" s="36" t="s">
        <v>93</v>
      </c>
      <c r="O11" s="36">
        <v>312</v>
      </c>
      <c r="P11" s="36" t="s">
        <v>108</v>
      </c>
      <c r="Q11" s="36">
        <v>21</v>
      </c>
    </row>
    <row r="12" spans="1:17" ht="22.5">
      <c r="A12" s="3">
        <v>8</v>
      </c>
      <c r="B12" s="33" t="s">
        <v>95</v>
      </c>
      <c r="C12" s="33">
        <v>378</v>
      </c>
      <c r="D12" s="33" t="s">
        <v>88</v>
      </c>
      <c r="E12" s="33">
        <v>26</v>
      </c>
      <c r="F12" s="2"/>
      <c r="G12" s="3">
        <v>8</v>
      </c>
      <c r="H12" s="34" t="s">
        <v>94</v>
      </c>
      <c r="I12" s="35">
        <v>638</v>
      </c>
      <c r="J12" s="34" t="s">
        <v>106</v>
      </c>
      <c r="K12" s="35">
        <v>29</v>
      </c>
      <c r="L12" s="2"/>
      <c r="M12" s="9">
        <v>8</v>
      </c>
      <c r="N12" s="36" t="s">
        <v>98</v>
      </c>
      <c r="O12" s="36">
        <v>290</v>
      </c>
      <c r="P12" s="36" t="s">
        <v>105</v>
      </c>
      <c r="Q12" s="36">
        <v>20</v>
      </c>
    </row>
    <row r="13" spans="1:17" ht="22.5">
      <c r="A13" s="3">
        <v>9</v>
      </c>
      <c r="B13" s="33" t="s">
        <v>96</v>
      </c>
      <c r="C13" s="33">
        <v>279</v>
      </c>
      <c r="D13" s="33" t="s">
        <v>104</v>
      </c>
      <c r="E13" s="33">
        <v>23</v>
      </c>
      <c r="F13" s="2"/>
      <c r="G13" s="3">
        <v>9</v>
      </c>
      <c r="H13" s="34" t="s">
        <v>97</v>
      </c>
      <c r="I13" s="35">
        <v>622</v>
      </c>
      <c r="J13" s="34" t="s">
        <v>107</v>
      </c>
      <c r="K13" s="35">
        <v>25</v>
      </c>
      <c r="L13" s="2"/>
      <c r="M13" s="9">
        <v>9</v>
      </c>
      <c r="N13" s="36" t="s">
        <v>99</v>
      </c>
      <c r="O13" s="36">
        <v>280</v>
      </c>
      <c r="P13" s="36" t="s">
        <v>109</v>
      </c>
      <c r="Q13" s="36">
        <v>19</v>
      </c>
    </row>
    <row r="14" spans="1:17" ht="22.5">
      <c r="A14" s="3">
        <v>10</v>
      </c>
      <c r="B14" s="33" t="s">
        <v>97</v>
      </c>
      <c r="C14" s="33">
        <v>270</v>
      </c>
      <c r="D14" s="33" t="s">
        <v>105</v>
      </c>
      <c r="E14" s="33">
        <v>21</v>
      </c>
      <c r="F14" s="2"/>
      <c r="G14" s="3">
        <v>10</v>
      </c>
      <c r="H14" s="34" t="s">
        <v>96</v>
      </c>
      <c r="I14" s="35">
        <v>597</v>
      </c>
      <c r="J14" s="34" t="s">
        <v>105</v>
      </c>
      <c r="K14" s="35">
        <v>24</v>
      </c>
      <c r="L14" s="2"/>
      <c r="M14" s="9">
        <v>10</v>
      </c>
      <c r="N14" s="36" t="s">
        <v>100</v>
      </c>
      <c r="O14" s="36">
        <v>249</v>
      </c>
      <c r="P14" s="36" t="s">
        <v>110</v>
      </c>
      <c r="Q14" s="36">
        <v>17</v>
      </c>
    </row>
  </sheetData>
  <sheetProtection/>
  <mergeCells count="18">
    <mergeCell ref="N3:N4"/>
    <mergeCell ref="P3:P4"/>
    <mergeCell ref="J2:K2"/>
    <mergeCell ref="M2:M4"/>
    <mergeCell ref="B3:B4"/>
    <mergeCell ref="D3:D4"/>
    <mergeCell ref="H3:H4"/>
    <mergeCell ref="J3:J4"/>
    <mergeCell ref="N2:O2"/>
    <mergeCell ref="P2:Q2"/>
    <mergeCell ref="A1:E1"/>
    <mergeCell ref="G1:K1"/>
    <mergeCell ref="M1:Q1"/>
    <mergeCell ref="A2:A4"/>
    <mergeCell ref="B2:C2"/>
    <mergeCell ref="D2:E2"/>
    <mergeCell ref="G2:G4"/>
    <mergeCell ref="H2:I2"/>
  </mergeCells>
  <printOptions/>
  <pageMargins left="0.59" right="0" top="0.7480314960629921" bottom="0.7480314960629921" header="0.31496062992125984" footer="0.31496062992125984"/>
  <pageSetup fitToHeight="0" fitToWidth="1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="77" zoomScaleNormal="77" zoomScalePageLayoutView="0" workbookViewId="0" topLeftCell="A1">
      <selection activeCell="B24" sqref="B24"/>
    </sheetView>
  </sheetViews>
  <sheetFormatPr defaultColWidth="9.140625" defaultRowHeight="15"/>
  <cols>
    <col min="1" max="1" width="4.00390625" style="10" customWidth="1"/>
    <col min="2" max="2" width="26.28125" style="10" customWidth="1"/>
    <col min="3" max="3" width="13.7109375" style="10" customWidth="1"/>
    <col min="4" max="4" width="16.00390625" style="10" customWidth="1"/>
    <col min="5" max="5" width="14.57421875" style="10" customWidth="1"/>
    <col min="6" max="6" width="4.28125" style="10" customWidth="1"/>
    <col min="7" max="7" width="8.140625" style="10" customWidth="1"/>
    <col min="8" max="8" width="21.8515625" style="10" customWidth="1"/>
    <col min="9" max="9" width="13.7109375" style="10" customWidth="1"/>
    <col min="10" max="10" width="15.421875" style="10" customWidth="1"/>
    <col min="11" max="11" width="11.28125" style="10" customWidth="1"/>
    <col min="12" max="12" width="1.8515625" style="10" customWidth="1"/>
    <col min="13" max="13" width="5.421875" style="10" customWidth="1"/>
    <col min="14" max="14" width="24.00390625" style="10" bestFit="1" customWidth="1"/>
    <col min="15" max="15" width="11.140625" style="10" bestFit="1" customWidth="1"/>
    <col min="16" max="16" width="20.57421875" style="10" customWidth="1"/>
    <col min="17" max="17" width="15.421875" style="10" customWidth="1"/>
    <col min="18" max="16384" width="9.00390625" style="10" customWidth="1"/>
  </cols>
  <sheetData>
    <row r="1" ht="14.25">
      <c r="P1" s="11" t="s">
        <v>33</v>
      </c>
    </row>
    <row r="3" spans="1:17" ht="14.25">
      <c r="A3" s="54" t="s">
        <v>30</v>
      </c>
      <c r="B3" s="55"/>
      <c r="C3" s="55"/>
      <c r="D3" s="55"/>
      <c r="E3" s="56"/>
      <c r="G3" s="54" t="s">
        <v>31</v>
      </c>
      <c r="H3" s="55"/>
      <c r="I3" s="55"/>
      <c r="J3" s="55"/>
      <c r="K3" s="56"/>
      <c r="M3" s="54" t="s">
        <v>32</v>
      </c>
      <c r="N3" s="55"/>
      <c r="O3" s="55"/>
      <c r="P3" s="55"/>
      <c r="Q3" s="56"/>
    </row>
    <row r="4" spans="1:17" ht="14.25">
      <c r="A4" s="50" t="s">
        <v>24</v>
      </c>
      <c r="B4" s="50" t="s">
        <v>25</v>
      </c>
      <c r="C4" s="50" t="s">
        <v>26</v>
      </c>
      <c r="D4" s="12" t="s">
        <v>28</v>
      </c>
      <c r="E4" s="52" t="s">
        <v>27</v>
      </c>
      <c r="G4" s="50" t="s">
        <v>24</v>
      </c>
      <c r="H4" s="50" t="s">
        <v>25</v>
      </c>
      <c r="I4" s="50" t="s">
        <v>26</v>
      </c>
      <c r="J4" s="12" t="s">
        <v>28</v>
      </c>
      <c r="K4" s="52" t="s">
        <v>27</v>
      </c>
      <c r="M4" s="50" t="s">
        <v>24</v>
      </c>
      <c r="N4" s="50" t="s">
        <v>25</v>
      </c>
      <c r="O4" s="50" t="s">
        <v>26</v>
      </c>
      <c r="P4" s="12" t="s">
        <v>28</v>
      </c>
      <c r="Q4" s="52" t="s">
        <v>27</v>
      </c>
    </row>
    <row r="5" spans="1:17" ht="14.25">
      <c r="A5" s="51"/>
      <c r="B5" s="51"/>
      <c r="C5" s="51"/>
      <c r="D5" s="13" t="s">
        <v>29</v>
      </c>
      <c r="E5" s="53"/>
      <c r="G5" s="51"/>
      <c r="H5" s="51"/>
      <c r="I5" s="51"/>
      <c r="J5" s="13" t="s">
        <v>29</v>
      </c>
      <c r="K5" s="53"/>
      <c r="M5" s="51"/>
      <c r="N5" s="51"/>
      <c r="O5" s="51"/>
      <c r="P5" s="13" t="s">
        <v>29</v>
      </c>
      <c r="Q5" s="53"/>
    </row>
    <row r="6" spans="1:17" ht="14.25">
      <c r="A6" s="14">
        <v>1</v>
      </c>
      <c r="B6" s="15" t="s">
        <v>61</v>
      </c>
      <c r="C6" s="16">
        <v>114</v>
      </c>
      <c r="D6" s="31">
        <v>3155</v>
      </c>
      <c r="E6" s="17">
        <f>D6*C6</f>
        <v>359670</v>
      </c>
      <c r="G6" s="18">
        <v>1</v>
      </c>
      <c r="H6" s="19" t="s">
        <v>61</v>
      </c>
      <c r="I6" s="20">
        <v>108.356</v>
      </c>
      <c r="J6" s="30">
        <v>4945</v>
      </c>
      <c r="K6" s="21">
        <f>J6*I6</f>
        <v>535820.4199999999</v>
      </c>
      <c r="M6" s="14">
        <v>1</v>
      </c>
      <c r="N6" s="22" t="s">
        <v>44</v>
      </c>
      <c r="O6" s="23">
        <v>108.36</v>
      </c>
      <c r="P6" s="32">
        <v>3450</v>
      </c>
      <c r="Q6" s="21">
        <f>O6*P6</f>
        <v>373842</v>
      </c>
    </row>
    <row r="7" spans="1:17" ht="14.25">
      <c r="A7" s="24">
        <v>2</v>
      </c>
      <c r="B7" s="15" t="s">
        <v>63</v>
      </c>
      <c r="C7" s="16">
        <v>0.388</v>
      </c>
      <c r="D7" s="31">
        <v>695000</v>
      </c>
      <c r="E7" s="17">
        <f aca="true" t="shared" si="0" ref="E7:E25">D7*C7</f>
        <v>269660</v>
      </c>
      <c r="G7" s="18">
        <v>2</v>
      </c>
      <c r="H7" s="19" t="s">
        <v>46</v>
      </c>
      <c r="I7" s="20">
        <v>0.7</v>
      </c>
      <c r="J7" s="30">
        <v>260000</v>
      </c>
      <c r="K7" s="21">
        <f aca="true" t="shared" si="1" ref="K7:K25">J7*I7</f>
        <v>182000</v>
      </c>
      <c r="M7" s="24">
        <v>2</v>
      </c>
      <c r="N7" s="22" t="s">
        <v>45</v>
      </c>
      <c r="O7" s="23">
        <v>112.2</v>
      </c>
      <c r="P7" s="32">
        <v>1220</v>
      </c>
      <c r="Q7" s="21">
        <f aca="true" t="shared" si="2" ref="Q7:Q25">O7*P7</f>
        <v>136884</v>
      </c>
    </row>
    <row r="8" spans="1:17" ht="14.25">
      <c r="A8" s="24">
        <v>3</v>
      </c>
      <c r="B8" s="15" t="s">
        <v>64</v>
      </c>
      <c r="C8" s="16">
        <v>114</v>
      </c>
      <c r="D8" s="31">
        <v>884</v>
      </c>
      <c r="E8" s="17">
        <f t="shared" si="0"/>
        <v>100776</v>
      </c>
      <c r="G8" s="18">
        <v>3</v>
      </c>
      <c r="H8" s="19" t="s">
        <v>47</v>
      </c>
      <c r="I8" s="20">
        <v>0.4</v>
      </c>
      <c r="J8" s="30">
        <v>237000</v>
      </c>
      <c r="K8" s="21">
        <f t="shared" si="1"/>
        <v>94800</v>
      </c>
      <c r="M8" s="24">
        <v>3</v>
      </c>
      <c r="N8" s="22" t="s">
        <v>46</v>
      </c>
      <c r="O8" s="23">
        <v>0.65</v>
      </c>
      <c r="P8" s="32">
        <v>200000</v>
      </c>
      <c r="Q8" s="21">
        <f t="shared" si="2"/>
        <v>130000</v>
      </c>
    </row>
    <row r="9" spans="1:17" ht="14.25">
      <c r="A9" s="24">
        <v>4</v>
      </c>
      <c r="B9" s="15" t="s">
        <v>87</v>
      </c>
      <c r="C9" s="16">
        <v>0.35</v>
      </c>
      <c r="D9" s="31">
        <v>242000</v>
      </c>
      <c r="E9" s="17">
        <f t="shared" si="0"/>
        <v>84700</v>
      </c>
      <c r="G9" s="18">
        <v>4</v>
      </c>
      <c r="H9" s="19" t="s">
        <v>64</v>
      </c>
      <c r="I9" s="20">
        <v>109.44000000000001</v>
      </c>
      <c r="J9" s="30">
        <v>850</v>
      </c>
      <c r="K9" s="21">
        <f t="shared" si="1"/>
        <v>93024.00000000001</v>
      </c>
      <c r="M9" s="24">
        <v>4</v>
      </c>
      <c r="N9" s="22" t="s">
        <v>47</v>
      </c>
      <c r="O9" s="23">
        <v>0.35</v>
      </c>
      <c r="P9" s="32">
        <v>250000</v>
      </c>
      <c r="Q9" s="21">
        <f t="shared" si="2"/>
        <v>87500</v>
      </c>
    </row>
    <row r="10" spans="1:17" ht="14.25">
      <c r="A10" s="24">
        <v>5</v>
      </c>
      <c r="B10" s="15" t="s">
        <v>46</v>
      </c>
      <c r="C10" s="16">
        <v>0.65</v>
      </c>
      <c r="D10" s="31">
        <v>125000</v>
      </c>
      <c r="E10" s="17">
        <f t="shared" si="0"/>
        <v>81250</v>
      </c>
      <c r="G10" s="18">
        <v>5</v>
      </c>
      <c r="H10" s="19" t="s">
        <v>48</v>
      </c>
      <c r="I10" s="20">
        <v>0.7</v>
      </c>
      <c r="J10" s="30">
        <v>120000</v>
      </c>
      <c r="K10" s="21">
        <f t="shared" si="1"/>
        <v>84000</v>
      </c>
      <c r="M10" s="24">
        <v>5</v>
      </c>
      <c r="N10" s="22" t="s">
        <v>84</v>
      </c>
      <c r="O10" s="23">
        <v>0.19</v>
      </c>
      <c r="P10" s="32">
        <v>453000</v>
      </c>
      <c r="Q10" s="21">
        <f t="shared" si="2"/>
        <v>86070</v>
      </c>
    </row>
    <row r="11" spans="1:17" ht="14.25">
      <c r="A11" s="24">
        <v>6</v>
      </c>
      <c r="B11" s="15" t="s">
        <v>48</v>
      </c>
      <c r="C11" s="16">
        <v>0.65</v>
      </c>
      <c r="D11" s="31">
        <v>119000</v>
      </c>
      <c r="E11" s="17">
        <f t="shared" si="0"/>
        <v>77350</v>
      </c>
      <c r="G11" s="18">
        <v>6</v>
      </c>
      <c r="H11" s="19" t="s">
        <v>76</v>
      </c>
      <c r="I11" s="20">
        <v>18</v>
      </c>
      <c r="J11" s="30">
        <v>4024</v>
      </c>
      <c r="K11" s="21">
        <f t="shared" si="1"/>
        <v>72432</v>
      </c>
      <c r="M11" s="24">
        <v>6</v>
      </c>
      <c r="N11" s="22" t="s">
        <v>48</v>
      </c>
      <c r="O11" s="23">
        <v>0.7</v>
      </c>
      <c r="P11" s="32">
        <v>119000</v>
      </c>
      <c r="Q11" s="21">
        <f t="shared" si="2"/>
        <v>83300</v>
      </c>
    </row>
    <row r="12" spans="1:17" ht="14.25">
      <c r="A12" s="24">
        <v>7</v>
      </c>
      <c r="B12" s="15" t="s">
        <v>65</v>
      </c>
      <c r="C12" s="16">
        <v>1.5</v>
      </c>
      <c r="D12" s="31">
        <v>50000</v>
      </c>
      <c r="E12" s="17">
        <f t="shared" si="0"/>
        <v>75000</v>
      </c>
      <c r="G12" s="18">
        <v>7</v>
      </c>
      <c r="H12" s="19" t="s">
        <v>77</v>
      </c>
      <c r="I12" s="20">
        <v>214</v>
      </c>
      <c r="J12" s="30">
        <v>300</v>
      </c>
      <c r="K12" s="21">
        <f t="shared" si="1"/>
        <v>64200</v>
      </c>
      <c r="M12" s="24">
        <v>7</v>
      </c>
      <c r="N12" s="22" t="s">
        <v>49</v>
      </c>
      <c r="O12" s="23">
        <v>2</v>
      </c>
      <c r="P12" s="32">
        <v>35000</v>
      </c>
      <c r="Q12" s="21">
        <f t="shared" si="2"/>
        <v>70000</v>
      </c>
    </row>
    <row r="13" spans="1:17" ht="14.25">
      <c r="A13" s="24">
        <v>8</v>
      </c>
      <c r="B13" s="15" t="s">
        <v>49</v>
      </c>
      <c r="C13" s="16">
        <v>2.4</v>
      </c>
      <c r="D13" s="31">
        <v>30000</v>
      </c>
      <c r="E13" s="17">
        <f t="shared" si="0"/>
        <v>72000</v>
      </c>
      <c r="G13" s="18">
        <v>8</v>
      </c>
      <c r="H13" s="19" t="s">
        <v>78</v>
      </c>
      <c r="I13" s="20">
        <v>1.4</v>
      </c>
      <c r="J13" s="30">
        <v>42000</v>
      </c>
      <c r="K13" s="21">
        <f t="shared" si="1"/>
        <v>58799.99999999999</v>
      </c>
      <c r="M13" s="24">
        <v>8</v>
      </c>
      <c r="N13" s="22" t="s">
        <v>50</v>
      </c>
      <c r="O13" s="23">
        <v>32</v>
      </c>
      <c r="P13" s="32">
        <v>2004</v>
      </c>
      <c r="Q13" s="21">
        <f t="shared" si="2"/>
        <v>64128</v>
      </c>
    </row>
    <row r="14" spans="1:17" ht="14.25">
      <c r="A14" s="24">
        <v>9</v>
      </c>
      <c r="B14" s="15" t="s">
        <v>66</v>
      </c>
      <c r="C14" s="16">
        <v>9.5</v>
      </c>
      <c r="D14" s="31">
        <v>5948</v>
      </c>
      <c r="E14" s="17">
        <f t="shared" si="0"/>
        <v>56506</v>
      </c>
      <c r="G14" s="18">
        <v>9</v>
      </c>
      <c r="H14" s="19" t="s">
        <v>49</v>
      </c>
      <c r="I14" s="20">
        <v>2</v>
      </c>
      <c r="J14" s="30">
        <v>24250</v>
      </c>
      <c r="K14" s="21">
        <f t="shared" si="1"/>
        <v>48500</v>
      </c>
      <c r="M14" s="24">
        <v>9</v>
      </c>
      <c r="N14" s="22" t="s">
        <v>51</v>
      </c>
      <c r="O14" s="23">
        <v>370</v>
      </c>
      <c r="P14" s="32">
        <v>163</v>
      </c>
      <c r="Q14" s="21">
        <f t="shared" si="2"/>
        <v>60310</v>
      </c>
    </row>
    <row r="15" spans="1:17" ht="14.25">
      <c r="A15" s="24">
        <v>10</v>
      </c>
      <c r="B15" s="15" t="s">
        <v>71</v>
      </c>
      <c r="C15" s="16">
        <v>0.4</v>
      </c>
      <c r="D15" s="31">
        <v>124500</v>
      </c>
      <c r="E15" s="17">
        <f t="shared" si="0"/>
        <v>49800</v>
      </c>
      <c r="G15" s="18">
        <v>10</v>
      </c>
      <c r="H15" s="19" t="s">
        <v>79</v>
      </c>
      <c r="I15" s="20">
        <v>0.54</v>
      </c>
      <c r="J15" s="30">
        <v>87500</v>
      </c>
      <c r="K15" s="21">
        <f t="shared" si="1"/>
        <v>47250</v>
      </c>
      <c r="M15" s="24">
        <v>10</v>
      </c>
      <c r="N15" s="22" t="s">
        <v>52</v>
      </c>
      <c r="O15" s="23">
        <v>0.54</v>
      </c>
      <c r="P15" s="32">
        <v>95000</v>
      </c>
      <c r="Q15" s="21">
        <f t="shared" si="2"/>
        <v>51300</v>
      </c>
    </row>
    <row r="16" spans="1:17" ht="14.25">
      <c r="A16" s="24">
        <v>11</v>
      </c>
      <c r="B16" s="15" t="s">
        <v>67</v>
      </c>
      <c r="C16" s="16">
        <v>24</v>
      </c>
      <c r="D16" s="31">
        <v>2000</v>
      </c>
      <c r="E16" s="17">
        <f t="shared" si="0"/>
        <v>48000</v>
      </c>
      <c r="G16" s="18">
        <v>11</v>
      </c>
      <c r="H16" s="19" t="s">
        <v>55</v>
      </c>
      <c r="I16" s="20">
        <v>0.215</v>
      </c>
      <c r="J16" s="30">
        <v>200000</v>
      </c>
      <c r="K16" s="21">
        <f t="shared" si="1"/>
        <v>43000</v>
      </c>
      <c r="M16" s="24">
        <v>11</v>
      </c>
      <c r="N16" s="22" t="s">
        <v>85</v>
      </c>
      <c r="O16" s="23">
        <v>0.43</v>
      </c>
      <c r="P16" s="32">
        <v>117000</v>
      </c>
      <c r="Q16" s="21">
        <f t="shared" si="2"/>
        <v>50310</v>
      </c>
    </row>
    <row r="17" spans="1:17" ht="14.25">
      <c r="A17" s="24">
        <v>12</v>
      </c>
      <c r="B17" s="15" t="s">
        <v>62</v>
      </c>
      <c r="C17" s="16">
        <v>1.2</v>
      </c>
      <c r="D17" s="31">
        <v>23400</v>
      </c>
      <c r="E17" s="17">
        <f t="shared" si="0"/>
        <v>28080</v>
      </c>
      <c r="G17" s="18">
        <v>12</v>
      </c>
      <c r="H17" s="19" t="s">
        <v>67</v>
      </c>
      <c r="I17" s="20">
        <v>24</v>
      </c>
      <c r="J17" s="30">
        <v>1700</v>
      </c>
      <c r="K17" s="21">
        <f t="shared" si="1"/>
        <v>40800</v>
      </c>
      <c r="M17" s="24">
        <v>12</v>
      </c>
      <c r="N17" s="22" t="s">
        <v>53</v>
      </c>
      <c r="O17" s="23">
        <v>1.2</v>
      </c>
      <c r="P17" s="32">
        <v>32100</v>
      </c>
      <c r="Q17" s="21">
        <f t="shared" si="2"/>
        <v>38520</v>
      </c>
    </row>
    <row r="18" spans="1:17" ht="14.25">
      <c r="A18" s="24">
        <v>13</v>
      </c>
      <c r="B18" s="15" t="s">
        <v>68</v>
      </c>
      <c r="C18" s="16">
        <v>195</v>
      </c>
      <c r="D18" s="31">
        <v>212</v>
      </c>
      <c r="E18" s="17">
        <f t="shared" si="0"/>
        <v>41340</v>
      </c>
      <c r="G18" s="18">
        <v>13</v>
      </c>
      <c r="H18" s="19" t="s">
        <v>80</v>
      </c>
      <c r="I18" s="20">
        <v>16</v>
      </c>
      <c r="J18" s="30">
        <v>2260</v>
      </c>
      <c r="K18" s="21">
        <f t="shared" si="1"/>
        <v>36160</v>
      </c>
      <c r="M18" s="24">
        <v>13</v>
      </c>
      <c r="N18" s="22" t="s">
        <v>54</v>
      </c>
      <c r="O18" s="23">
        <v>1.4</v>
      </c>
      <c r="P18" s="32">
        <v>27500</v>
      </c>
      <c r="Q18" s="21">
        <f t="shared" si="2"/>
        <v>38500</v>
      </c>
    </row>
    <row r="19" spans="1:17" ht="14.25">
      <c r="A19" s="24">
        <v>14</v>
      </c>
      <c r="B19" s="15" t="s">
        <v>69</v>
      </c>
      <c r="C19" s="16">
        <v>13.9</v>
      </c>
      <c r="D19" s="31">
        <v>2650</v>
      </c>
      <c r="E19" s="17">
        <f t="shared" si="0"/>
        <v>36835</v>
      </c>
      <c r="G19" s="18">
        <v>14</v>
      </c>
      <c r="H19" s="19" t="s">
        <v>81</v>
      </c>
      <c r="I19" s="20">
        <v>216.33333333333334</v>
      </c>
      <c r="J19" s="30">
        <v>165</v>
      </c>
      <c r="K19" s="21">
        <f t="shared" si="1"/>
        <v>35695</v>
      </c>
      <c r="M19" s="24">
        <v>14</v>
      </c>
      <c r="N19" s="22" t="s">
        <v>55</v>
      </c>
      <c r="O19" s="23">
        <v>0.215</v>
      </c>
      <c r="P19" s="32">
        <v>150000</v>
      </c>
      <c r="Q19" s="21">
        <f t="shared" si="2"/>
        <v>32250</v>
      </c>
    </row>
    <row r="20" spans="1:17" ht="14.25">
      <c r="A20" s="24">
        <v>15</v>
      </c>
      <c r="B20" s="15" t="s">
        <v>72</v>
      </c>
      <c r="C20" s="16">
        <v>32</v>
      </c>
      <c r="D20" s="31">
        <v>1140</v>
      </c>
      <c r="E20" s="17">
        <f t="shared" si="0"/>
        <v>36480</v>
      </c>
      <c r="G20" s="18">
        <v>15</v>
      </c>
      <c r="H20" s="19" t="s">
        <v>63</v>
      </c>
      <c r="I20" s="20">
        <v>0.388</v>
      </c>
      <c r="J20" s="30">
        <v>90000</v>
      </c>
      <c r="K20" s="21">
        <f t="shared" si="1"/>
        <v>34920</v>
      </c>
      <c r="M20" s="24">
        <v>15</v>
      </c>
      <c r="N20" s="22" t="s">
        <v>56</v>
      </c>
      <c r="O20" s="23">
        <v>85.6</v>
      </c>
      <c r="P20" s="32">
        <v>300</v>
      </c>
      <c r="Q20" s="21">
        <f t="shared" si="2"/>
        <v>25680</v>
      </c>
    </row>
    <row r="21" spans="1:17" ht="14.25">
      <c r="A21" s="24">
        <v>16</v>
      </c>
      <c r="B21" s="15" t="s">
        <v>70</v>
      </c>
      <c r="C21" s="16">
        <v>17.8</v>
      </c>
      <c r="D21" s="31">
        <v>2000</v>
      </c>
      <c r="E21" s="17">
        <f t="shared" si="0"/>
        <v>35600</v>
      </c>
      <c r="G21" s="18">
        <v>16</v>
      </c>
      <c r="H21" s="19" t="s">
        <v>68</v>
      </c>
      <c r="I21" s="20">
        <v>195</v>
      </c>
      <c r="J21" s="30">
        <v>168</v>
      </c>
      <c r="K21" s="21">
        <f t="shared" si="1"/>
        <v>32760</v>
      </c>
      <c r="M21" s="24">
        <v>16</v>
      </c>
      <c r="N21" s="22" t="s">
        <v>57</v>
      </c>
      <c r="O21" s="23">
        <v>0.6</v>
      </c>
      <c r="P21" s="32">
        <v>42000</v>
      </c>
      <c r="Q21" s="21">
        <f t="shared" si="2"/>
        <v>25200</v>
      </c>
    </row>
    <row r="22" spans="1:17" ht="14.25">
      <c r="A22" s="24">
        <v>17</v>
      </c>
      <c r="B22" s="15" t="s">
        <v>73</v>
      </c>
      <c r="C22" s="16">
        <v>16</v>
      </c>
      <c r="D22" s="31">
        <v>2040</v>
      </c>
      <c r="E22" s="17">
        <f t="shared" si="0"/>
        <v>32640</v>
      </c>
      <c r="G22" s="18">
        <v>17</v>
      </c>
      <c r="H22" s="19" t="s">
        <v>66</v>
      </c>
      <c r="I22" s="20">
        <v>9.5</v>
      </c>
      <c r="J22" s="30">
        <v>3440</v>
      </c>
      <c r="K22" s="21">
        <f t="shared" si="1"/>
        <v>32680</v>
      </c>
      <c r="M22" s="24">
        <v>17</v>
      </c>
      <c r="N22" s="22" t="s">
        <v>58</v>
      </c>
      <c r="O22" s="23">
        <v>0.54</v>
      </c>
      <c r="P22" s="32">
        <v>45000</v>
      </c>
      <c r="Q22" s="21">
        <f t="shared" si="2"/>
        <v>24300</v>
      </c>
    </row>
    <row r="23" spans="1:17" ht="14.25">
      <c r="A23" s="24">
        <v>18</v>
      </c>
      <c r="B23" s="15" t="s">
        <v>74</v>
      </c>
      <c r="C23" s="16">
        <v>250</v>
      </c>
      <c r="D23" s="31">
        <v>129</v>
      </c>
      <c r="E23" s="17">
        <f t="shared" si="0"/>
        <v>32250</v>
      </c>
      <c r="G23" s="18">
        <v>18</v>
      </c>
      <c r="H23" s="19" t="s">
        <v>82</v>
      </c>
      <c r="I23" s="20">
        <v>0.6</v>
      </c>
      <c r="J23" s="30">
        <v>52000</v>
      </c>
      <c r="K23" s="21">
        <f t="shared" si="1"/>
        <v>31200</v>
      </c>
      <c r="M23" s="24">
        <v>18</v>
      </c>
      <c r="N23" s="22" t="s">
        <v>59</v>
      </c>
      <c r="O23" s="23">
        <v>0.155</v>
      </c>
      <c r="P23" s="32">
        <v>150000</v>
      </c>
      <c r="Q23" s="21">
        <f t="shared" si="2"/>
        <v>23250</v>
      </c>
    </row>
    <row r="24" spans="1:17" ht="14.25">
      <c r="A24" s="24">
        <v>19</v>
      </c>
      <c r="B24" s="15" t="s">
        <v>75</v>
      </c>
      <c r="C24" s="16">
        <v>211.32</v>
      </c>
      <c r="D24" s="31">
        <v>150</v>
      </c>
      <c r="E24" s="17">
        <f t="shared" si="0"/>
        <v>31698</v>
      </c>
      <c r="G24" s="18">
        <v>19</v>
      </c>
      <c r="H24" s="19" t="s">
        <v>86</v>
      </c>
      <c r="I24" s="20">
        <v>0.4</v>
      </c>
      <c r="J24" s="30">
        <v>77500</v>
      </c>
      <c r="K24" s="21">
        <f t="shared" si="1"/>
        <v>31000</v>
      </c>
      <c r="M24" s="24">
        <v>19</v>
      </c>
      <c r="N24" s="22" t="s">
        <v>86</v>
      </c>
      <c r="O24" s="23">
        <v>0.4</v>
      </c>
      <c r="P24" s="32">
        <v>55000</v>
      </c>
      <c r="Q24" s="21">
        <f t="shared" si="2"/>
        <v>22000</v>
      </c>
    </row>
    <row r="25" spans="1:17" ht="14.25">
      <c r="A25" s="25">
        <v>20</v>
      </c>
      <c r="B25" s="15" t="s">
        <v>55</v>
      </c>
      <c r="C25" s="16">
        <v>0.215</v>
      </c>
      <c r="D25" s="31">
        <v>95000</v>
      </c>
      <c r="E25" s="17">
        <f t="shared" si="0"/>
        <v>20425</v>
      </c>
      <c r="G25" s="18">
        <v>20</v>
      </c>
      <c r="H25" s="19" t="s">
        <v>83</v>
      </c>
      <c r="I25" s="20">
        <v>16</v>
      </c>
      <c r="J25" s="30">
        <v>1760</v>
      </c>
      <c r="K25" s="21">
        <f t="shared" si="1"/>
        <v>28160</v>
      </c>
      <c r="M25" s="25">
        <v>20</v>
      </c>
      <c r="N25" s="22" t="s">
        <v>60</v>
      </c>
      <c r="O25" s="23">
        <v>0.39</v>
      </c>
      <c r="P25" s="32">
        <v>55000</v>
      </c>
      <c r="Q25" s="21">
        <f t="shared" si="2"/>
        <v>21450</v>
      </c>
    </row>
  </sheetData>
  <sheetProtection/>
  <mergeCells count="15">
    <mergeCell ref="C4:C5"/>
    <mergeCell ref="E4:E5"/>
    <mergeCell ref="G4:G5"/>
    <mergeCell ref="Q4:Q5"/>
    <mergeCell ref="H4:H5"/>
    <mergeCell ref="I4:I5"/>
    <mergeCell ref="K4:K5"/>
    <mergeCell ref="M4:M5"/>
    <mergeCell ref="N4:N5"/>
    <mergeCell ref="O4:O5"/>
    <mergeCell ref="A3:E3"/>
    <mergeCell ref="G3:K3"/>
    <mergeCell ref="M3:Q3"/>
    <mergeCell ref="A4:A5"/>
    <mergeCell ref="B4:B5"/>
  </mergeCells>
  <printOptions/>
  <pageMargins left="0.7" right="0.7" top="0.75" bottom="0.75" header="0.3" footer="0.3"/>
  <pageSetup fitToHeight="0" fitToWidth="1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consumer20</dc:creator>
  <cp:keywords/>
  <dc:description/>
  <cp:lastModifiedBy>ucom</cp:lastModifiedBy>
  <cp:lastPrinted>2013-10-22T08:19:23Z</cp:lastPrinted>
  <dcterms:created xsi:type="dcterms:W3CDTF">2013-10-21T07:43:16Z</dcterms:created>
  <dcterms:modified xsi:type="dcterms:W3CDTF">2013-10-24T04:54:16Z</dcterms:modified>
  <cp:category/>
  <cp:version/>
  <cp:contentType/>
  <cp:contentStatus/>
</cp:coreProperties>
</file>